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9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7370" sheetId="5" r:id="rId5"/>
    <sheet name="1518330" sheetId="6" r:id="rId6"/>
    <sheet name="1510180 (субв)" sheetId="7" r:id="rId7"/>
    <sheet name="спів. ДФРР" sheetId="8" r:id="rId8"/>
    <sheet name="ДФРР" sheetId="9" r:id="rId9"/>
    <sheet name="спів. ДФРР (2)" sheetId="10" r:id="rId10"/>
  </sheets>
  <definedNames/>
  <calcPr fullCalcOnLoad="1"/>
</workbook>
</file>

<file path=xl/sharedStrings.xml><?xml version="1.0" encoding="utf-8"?>
<sst xmlns="http://schemas.openxmlformats.org/spreadsheetml/2006/main" count="152" uniqueCount="58">
  <si>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</si>
  <si>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</si>
  <si>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</si>
  <si>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</si>
  <si>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</si>
  <si>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</si>
  <si>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</si>
  <si>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</si>
  <si>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</si>
  <si>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</si>
  <si>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</si>
  <si>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</si>
  <si>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</si>
  <si>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</si>
  <si>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</si>
  <si>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</si>
  <si>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</si>
  <si>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</si>
  <si>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</si>
  <si>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</si>
  <si>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</si>
  <si>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</si>
  <si>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</si>
  <si>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</si>
  <si>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</si>
  <si>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</si>
  <si>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</si>
  <si>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</si>
  <si>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</si>
  <si>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</si>
  <si>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</si>
  <si>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</si>
  <si>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</si>
  <si>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</si>
  <si>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</si>
  <si>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</si>
  <si>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</si>
  <si>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</si>
  <si>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</si>
  <si>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</si>
  <si>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</si>
  <si>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</si>
  <si>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</si>
  <si>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</si>
  <si>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</si>
  <si>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</si>
  <si>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</si>
  <si>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</si>
  <si>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Перелік видатків, які у 2019 році будуть проводитися за рахунок державного фонду регіонального розвитку</t>
  </si>
  <si>
    <t xml:space="preserve"> Розпорядження ОДА від 29.05.2019 №306</t>
  </si>
  <si>
    <t>Спеціалізована дитячо-юнацька школа олімпійського резерву з футболу "Юність" по просп.Перемоги, 110, у м.Чернігові - реконструкція стадіону (погашення кредиторської заборгованості)</t>
  </si>
  <si>
    <t>Спеціалізована дитячо-юнацька школа олімпійського резерву з футболу "Юність" по просп.Перемоги, 110, у м.Чернігові - реконструкція стадіону</t>
  </si>
  <si>
    <t>Пологово-гінекологічне відділення по вул.Жовтневій, 66, в м.Бахмачі - реконструкція із застосуванням енергозберігаючих технологій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</si>
  <si>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</si>
  <si>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 xml:space="preserve">Ріпкинська занальноосвітня школа І-ІІІ ступеня №2, по вул.Пирогова,5, у смт Ріпки - капітальний ремонт покрівлі з виділенням черговості: перша черга-утеплення перекриття корпусу №1, друга черга - утеплення покриття корпусу №2, третя черга - утеплення перекриття корпусу №3 ( у рамках впровадження комплексу заходів з енергозбереження)  </t>
  </si>
  <si>
    <t>Перелік видатків, які у 2019 році будуть проводитися за рахунок співфінансування державного фонду регіонального розвитку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</si>
  <si>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</si>
  <si>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Пологово-гінекологічне відділення по вул.Жовтневій, 66, в м. Бахмачіреконструкція з застосуванням енергозберігаючих технологій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</si>
</sst>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7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2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/>
  <dimension ref="A1:E3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24" sqref="C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2" t="s">
        <v>17</v>
      </c>
      <c r="B1" s="22"/>
      <c r="C1" s="22"/>
      <c r="D1" s="22"/>
    </row>
    <row r="2" spans="1:4" ht="45.75" customHeight="1">
      <c r="A2" s="24" t="s">
        <v>12</v>
      </c>
      <c r="B2" s="24"/>
      <c r="C2" s="24"/>
      <c r="D2" s="24"/>
    </row>
    <row r="3" spans="1:5" ht="19.5" customHeight="1">
      <c r="A3" s="23">
        <v>43676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2076811.93</v>
      </c>
      <c r="D6" s="16">
        <f aca="true" t="shared" si="0" ref="D6:D23">B6-C6</f>
        <v>1719349.3</v>
      </c>
      <c r="E6" s="2"/>
    </row>
    <row r="7" spans="1:5" ht="56.25">
      <c r="A7" s="14" t="s">
        <v>20</v>
      </c>
      <c r="B7" s="19">
        <v>3791650</v>
      </c>
      <c r="C7" s="13">
        <v>0</v>
      </c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>
        <v>629858.61</v>
      </c>
      <c r="D8" s="8">
        <f t="shared" si="0"/>
        <v>3289591.39</v>
      </c>
      <c r="E8" s="2"/>
    </row>
    <row r="9" spans="1:5" ht="56.25">
      <c r="A9" s="14" t="s">
        <v>22</v>
      </c>
      <c r="B9" s="19">
        <v>3795250</v>
      </c>
      <c r="C9" s="13">
        <v>880491.56</v>
      </c>
      <c r="D9" s="8">
        <f t="shared" si="0"/>
        <v>2914758.44</v>
      </c>
      <c r="E9" s="2"/>
    </row>
    <row r="10" spans="1:5" ht="56.25">
      <c r="A10" s="14" t="s">
        <v>23</v>
      </c>
      <c r="B10" s="19">
        <v>3796150</v>
      </c>
      <c r="C10" s="13">
        <v>1580242.67</v>
      </c>
      <c r="D10" s="8">
        <f t="shared" si="0"/>
        <v>2215907.33</v>
      </c>
      <c r="E10" s="2"/>
    </row>
    <row r="11" spans="1:5" ht="56.25">
      <c r="A11" s="14" t="s">
        <v>24</v>
      </c>
      <c r="B11" s="19">
        <v>5582810.86</v>
      </c>
      <c r="C11" s="13">
        <v>2983924.04</v>
      </c>
      <c r="D11" s="8">
        <f t="shared" si="0"/>
        <v>2598886.8200000003</v>
      </c>
      <c r="E11" s="2"/>
    </row>
    <row r="12" spans="1:5" ht="56.25">
      <c r="A12" s="14" t="s">
        <v>25</v>
      </c>
      <c r="B12" s="19">
        <v>3790750</v>
      </c>
      <c r="C12" s="13">
        <v>1440155.46</v>
      </c>
      <c r="D12" s="8">
        <f t="shared" si="0"/>
        <v>2350594.54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>
        <v>232239.22</v>
      </c>
      <c r="D14" s="8">
        <f t="shared" si="0"/>
        <v>3687210.78</v>
      </c>
      <c r="E14" s="2"/>
    </row>
    <row r="15" spans="1:5" ht="56.25">
      <c r="A15" s="14" t="s">
        <v>28</v>
      </c>
      <c r="B15" s="19">
        <v>3919450</v>
      </c>
      <c r="C15" s="13">
        <v>232239.22</v>
      </c>
      <c r="D15" s="8">
        <f t="shared" si="0"/>
        <v>3687210.78</v>
      </c>
      <c r="E15" s="2"/>
    </row>
    <row r="16" spans="1:5" ht="56.25">
      <c r="A16" s="14" t="s">
        <v>29</v>
      </c>
      <c r="B16" s="19">
        <v>3793450</v>
      </c>
      <c r="C16" s="13">
        <v>1046220.52</v>
      </c>
      <c r="D16" s="8">
        <f t="shared" si="0"/>
        <v>2747229.48</v>
      </c>
      <c r="E16" s="2"/>
    </row>
    <row r="17" spans="1:5" ht="56.25">
      <c r="A17" s="14" t="s">
        <v>30</v>
      </c>
      <c r="B17" s="19">
        <v>3797950</v>
      </c>
      <c r="C17" s="13">
        <v>2562284.13</v>
      </c>
      <c r="D17" s="8">
        <f t="shared" si="0"/>
        <v>1235665.87</v>
      </c>
      <c r="E17" s="2"/>
    </row>
    <row r="18" spans="1:5" ht="56.25">
      <c r="A18" s="14" t="s">
        <v>31</v>
      </c>
      <c r="B18" s="19">
        <v>3791256.89</v>
      </c>
      <c r="C18" s="13">
        <v>1503691.77</v>
      </c>
      <c r="D18" s="8">
        <f t="shared" si="0"/>
        <v>2287565.12</v>
      </c>
      <c r="E18" s="2"/>
    </row>
    <row r="19" spans="1:5" ht="56.25">
      <c r="A19" s="14" t="s">
        <v>32</v>
      </c>
      <c r="B19" s="19">
        <v>5683870</v>
      </c>
      <c r="C19" s="13">
        <v>1572564.69</v>
      </c>
      <c r="D19" s="8">
        <f t="shared" si="0"/>
        <v>4111305.31</v>
      </c>
      <c r="E19" s="2"/>
    </row>
    <row r="20" spans="1:5" ht="56.25">
      <c r="A20" s="14" t="s">
        <v>33</v>
      </c>
      <c r="B20" s="19">
        <v>3789850</v>
      </c>
      <c r="C20" s="13">
        <v>876869.93</v>
      </c>
      <c r="D20" s="8">
        <f t="shared" si="0"/>
        <v>2912980.07</v>
      </c>
      <c r="E20" s="2"/>
    </row>
    <row r="21" spans="1:5" ht="56.25">
      <c r="A21" s="14" t="s">
        <v>34</v>
      </c>
      <c r="B21" s="19">
        <v>3791650</v>
      </c>
      <c r="C21" s="13">
        <v>882103.99</v>
      </c>
      <c r="D21" s="8">
        <f t="shared" si="0"/>
        <v>2909546.01</v>
      </c>
      <c r="E21" s="2"/>
    </row>
    <row r="22" spans="1:5" ht="56.25">
      <c r="A22" s="14" t="s">
        <v>35</v>
      </c>
      <c r="B22" s="19">
        <v>3798850</v>
      </c>
      <c r="C22" s="13">
        <v>1047888</v>
      </c>
      <c r="D22" s="8">
        <f t="shared" si="0"/>
        <v>2750962</v>
      </c>
      <c r="E22" s="2"/>
    </row>
    <row r="23" spans="1:5" ht="56.25">
      <c r="A23" s="14" t="s">
        <v>36</v>
      </c>
      <c r="B23" s="19">
        <v>3788950</v>
      </c>
      <c r="C23" s="13">
        <v>904344.79</v>
      </c>
      <c r="D23" s="8">
        <f t="shared" si="0"/>
        <v>2884605.21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22032366.529999997</v>
      </c>
      <c r="D24" s="3">
        <f>SUM(D6:D23)</f>
        <v>52093782.45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7"/>
  <dimension ref="A1:E18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1" sqref="D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55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43676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2" t="s">
        <v>51</v>
      </c>
      <c r="B6" s="7">
        <v>338500</v>
      </c>
      <c r="C6" s="7">
        <v>338332.45</v>
      </c>
      <c r="D6" s="8">
        <f>B6-C6</f>
        <v>167.54999999998836</v>
      </c>
    </row>
    <row r="7" spans="1:4" ht="78.75">
      <c r="A7" s="12" t="s">
        <v>56</v>
      </c>
      <c r="B7" s="7">
        <v>2451506</v>
      </c>
      <c r="C7" s="7">
        <v>0</v>
      </c>
      <c r="D7" s="8">
        <f>B7-C7</f>
        <v>2451506</v>
      </c>
    </row>
    <row r="8" spans="1:4" ht="33.75">
      <c r="A8" s="12" t="s">
        <v>57</v>
      </c>
      <c r="B8" s="7">
        <v>183962.68</v>
      </c>
      <c r="C8" s="7">
        <v>178376.66</v>
      </c>
      <c r="D8" s="8">
        <f>B8-C8</f>
        <v>5586.0199999999895</v>
      </c>
    </row>
    <row r="9" spans="1:4" ht="12.75">
      <c r="A9" s="10"/>
      <c r="B9" s="7"/>
      <c r="C9" s="10"/>
      <c r="D9" s="10"/>
    </row>
    <row r="10" spans="1:5" ht="12.75">
      <c r="A10" s="12"/>
      <c r="B10" s="7"/>
      <c r="C10" s="7"/>
      <c r="D10" s="8"/>
      <c r="E10" s="2"/>
    </row>
    <row r="11" spans="1:4" ht="17.25" customHeight="1">
      <c r="A11" s="4" t="s">
        <v>4</v>
      </c>
      <c r="B11" s="3">
        <f>SUM(B6:B10)</f>
        <v>2973968.68</v>
      </c>
      <c r="C11" s="3">
        <f>SUM(C6:C10)</f>
        <v>516709.11</v>
      </c>
      <c r="D11" s="3">
        <f>SUM(D6:D10)</f>
        <v>2457259.57</v>
      </c>
    </row>
    <row r="12" spans="1:4" ht="12.75">
      <c r="A12" s="1"/>
      <c r="B12" s="5"/>
      <c r="C12" s="20"/>
      <c r="D12" s="20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/>
  <dimension ref="A1:E31"/>
  <sheetViews>
    <sheetView view="pageBreakPreview" zoomScaleSheetLayoutView="100" workbookViewId="0" topLeftCell="A1">
      <pane ySplit="5" topLeftCell="BM21" activePane="bottomLeft" state="frozen"/>
      <selection pane="topLeft" activeCell="A1" sqref="A1"/>
      <selection pane="bottomLeft" activeCell="B24" sqref="B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2" t="s">
        <v>18</v>
      </c>
      <c r="B1" s="22"/>
      <c r="C1" s="22"/>
      <c r="D1" s="22"/>
    </row>
    <row r="2" spans="1:4" ht="45.75" customHeight="1">
      <c r="A2" s="24" t="s">
        <v>11</v>
      </c>
      <c r="B2" s="24"/>
      <c r="C2" s="24"/>
      <c r="D2" s="24"/>
    </row>
    <row r="3" spans="1:5" ht="19.5" customHeight="1">
      <c r="A3" s="23">
        <v>43676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230756.88</v>
      </c>
      <c r="D6" s="16">
        <f aca="true" t="shared" si="0" ref="D6:D23">B6-C6</f>
        <v>338440.89</v>
      </c>
      <c r="E6" s="2"/>
    </row>
    <row r="7" spans="1:5" ht="56.25">
      <c r="A7" s="14" t="s">
        <v>20</v>
      </c>
      <c r="B7" s="18">
        <v>575499</v>
      </c>
      <c r="C7" s="13">
        <v>0</v>
      </c>
      <c r="D7" s="8">
        <f t="shared" si="0"/>
        <v>575499</v>
      </c>
      <c r="E7" s="2"/>
    </row>
    <row r="8" spans="1:5" ht="56.25">
      <c r="A8" s="14" t="s">
        <v>21</v>
      </c>
      <c r="B8" s="18">
        <f>103800+28120</f>
        <v>131920</v>
      </c>
      <c r="C8" s="13">
        <v>69984.29</v>
      </c>
      <c r="D8" s="8">
        <f t="shared" si="0"/>
        <v>61935.71000000001</v>
      </c>
      <c r="E8" s="2"/>
    </row>
    <row r="9" spans="1:5" ht="56.25">
      <c r="A9" s="14" t="s">
        <v>22</v>
      </c>
      <c r="B9" s="18">
        <v>552237</v>
      </c>
      <c r="C9" s="13">
        <v>97832.39</v>
      </c>
      <c r="D9" s="8">
        <f t="shared" si="0"/>
        <v>454404.61</v>
      </c>
      <c r="E9" s="2"/>
    </row>
    <row r="10" spans="1:5" ht="56.25">
      <c r="A10" s="14" t="s">
        <v>23</v>
      </c>
      <c r="B10" s="18">
        <v>421790</v>
      </c>
      <c r="C10" s="13">
        <v>175582.52</v>
      </c>
      <c r="D10" s="8">
        <f t="shared" si="0"/>
        <v>246207.48</v>
      </c>
      <c r="E10" s="2"/>
    </row>
    <row r="11" spans="1:5" ht="56.25">
      <c r="A11" s="14" t="s">
        <v>24</v>
      </c>
      <c r="B11" s="18">
        <v>821692.96</v>
      </c>
      <c r="C11" s="13">
        <v>331547.13</v>
      </c>
      <c r="D11" s="8">
        <f t="shared" si="0"/>
        <v>490145.82999999996</v>
      </c>
      <c r="E11" s="2"/>
    </row>
    <row r="12" spans="1:5" ht="56.25">
      <c r="A12" s="14" t="s">
        <v>25</v>
      </c>
      <c r="B12" s="18">
        <v>421190</v>
      </c>
      <c r="C12" s="13">
        <v>160017.27</v>
      </c>
      <c r="D12" s="8">
        <f t="shared" si="0"/>
        <v>261172.73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>
        <v>25804.36</v>
      </c>
      <c r="D14" s="8">
        <f t="shared" si="0"/>
        <v>409695.64</v>
      </c>
      <c r="E14" s="2"/>
    </row>
    <row r="15" spans="1:5" ht="56.25">
      <c r="A15" s="14" t="s">
        <v>28</v>
      </c>
      <c r="B15" s="18">
        <v>491050</v>
      </c>
      <c r="C15" s="13">
        <v>25804.36</v>
      </c>
      <c r="D15" s="8">
        <f t="shared" si="0"/>
        <v>465245.64</v>
      </c>
      <c r="E15" s="2"/>
    </row>
    <row r="16" spans="1:5" ht="56.25">
      <c r="A16" s="14" t="s">
        <v>29</v>
      </c>
      <c r="B16" s="18">
        <v>421540</v>
      </c>
      <c r="C16" s="13">
        <v>116246.73</v>
      </c>
      <c r="D16" s="8">
        <f t="shared" si="0"/>
        <v>305293.27</v>
      </c>
      <c r="E16" s="2"/>
    </row>
    <row r="17" spans="1:5" ht="56.25">
      <c r="A17" s="14" t="s">
        <v>30</v>
      </c>
      <c r="B17" s="18">
        <v>421995.65</v>
      </c>
      <c r="C17" s="13">
        <v>284698.25</v>
      </c>
      <c r="D17" s="8">
        <f t="shared" si="0"/>
        <v>137297.40000000002</v>
      </c>
      <c r="E17" s="2"/>
    </row>
    <row r="18" spans="1:5" ht="56.25">
      <c r="A18" s="14" t="s">
        <v>31</v>
      </c>
      <c r="B18" s="18">
        <v>545924.24</v>
      </c>
      <c r="C18" s="13">
        <v>167076.87</v>
      </c>
      <c r="D18" s="8">
        <f t="shared" si="0"/>
        <v>378847.37</v>
      </c>
      <c r="E18" s="2"/>
    </row>
    <row r="19" spans="1:5" ht="56.25">
      <c r="A19" s="14" t="s">
        <v>32</v>
      </c>
      <c r="B19" s="13">
        <v>631540</v>
      </c>
      <c r="C19" s="13">
        <v>174729.4</v>
      </c>
      <c r="D19" s="8">
        <f t="shared" si="0"/>
        <v>456810.6</v>
      </c>
      <c r="E19" s="2"/>
    </row>
    <row r="20" spans="1:5" ht="56.25">
      <c r="A20" s="14" t="s">
        <v>33</v>
      </c>
      <c r="B20" s="18">
        <v>555160</v>
      </c>
      <c r="C20" s="13">
        <v>97429.99</v>
      </c>
      <c r="D20" s="8">
        <f t="shared" si="0"/>
        <v>457730.01</v>
      </c>
      <c r="E20" s="2"/>
    </row>
    <row r="21" spans="1:5" ht="56.25">
      <c r="A21" s="14" t="s">
        <v>34</v>
      </c>
      <c r="B21" s="18">
        <v>220000</v>
      </c>
      <c r="C21" s="13">
        <v>98011.56</v>
      </c>
      <c r="D21" s="8">
        <f t="shared" si="0"/>
        <v>121988.44</v>
      </c>
      <c r="E21" s="2"/>
    </row>
    <row r="22" spans="1:5" ht="56.25">
      <c r="A22" s="14" t="s">
        <v>35</v>
      </c>
      <c r="B22" s="18">
        <v>566101</v>
      </c>
      <c r="C22" s="13">
        <v>116432</v>
      </c>
      <c r="D22" s="8">
        <f t="shared" si="0"/>
        <v>449669</v>
      </c>
      <c r="E22" s="2"/>
    </row>
    <row r="23" spans="1:5" ht="56.25">
      <c r="A23" s="14" t="s">
        <v>36</v>
      </c>
      <c r="B23" s="18">
        <v>200000</v>
      </c>
      <c r="C23" s="13">
        <v>100482.76</v>
      </c>
      <c r="D23" s="8">
        <f t="shared" si="0"/>
        <v>99517.24</v>
      </c>
      <c r="E23" s="2"/>
    </row>
    <row r="24" spans="1:4" ht="17.25" customHeight="1">
      <c r="A24" s="4" t="s">
        <v>4</v>
      </c>
      <c r="B24" s="3">
        <f>SUM(B6:B23)</f>
        <v>8168310.620000001</v>
      </c>
      <c r="C24" s="3">
        <f>SUM(C6:C23)</f>
        <v>2448040.7600000002</v>
      </c>
      <c r="D24" s="3">
        <f>SUM(D6:D23)</f>
        <v>5720269.86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9" sqref="D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16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43676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13">
        <f>1500000+1000000</f>
        <v>2500000</v>
      </c>
      <c r="C6" s="13">
        <v>1321936.61</v>
      </c>
      <c r="D6" s="8">
        <f>B6-C6</f>
        <v>1178063.39</v>
      </c>
    </row>
    <row r="7" spans="1:4" ht="22.5">
      <c r="A7" s="14" t="s">
        <v>10</v>
      </c>
      <c r="B7" s="13">
        <f>200000+1000000+1000000+24788188+1161300+10000000+30000000+25981791.91+23339207.97</f>
        <v>117470487.88</v>
      </c>
      <c r="C7" s="13">
        <f>12203442.4+5556925.15+203308.16+22285553.21-23640.95+9366767.77+9996037.19+37298360.18</f>
        <v>96886753.10999998</v>
      </c>
      <c r="D7" s="8">
        <f>B7-C7</f>
        <v>20583734.77000001</v>
      </c>
    </row>
    <row r="8" spans="1:5" ht="22.5">
      <c r="A8" s="14" t="s">
        <v>10</v>
      </c>
      <c r="B8" s="13">
        <f>4547300-200000</f>
        <v>4347300</v>
      </c>
      <c r="C8" s="13">
        <v>4347300</v>
      </c>
      <c r="D8" s="8">
        <f>B8-C8</f>
        <v>0</v>
      </c>
      <c r="E8" s="2"/>
    </row>
    <row r="9" spans="1:4" ht="17.25" customHeight="1">
      <c r="A9" s="4" t="s">
        <v>4</v>
      </c>
      <c r="B9" s="17">
        <f>SUM(B6:B8)</f>
        <v>124317787.88</v>
      </c>
      <c r="C9" s="17">
        <f>SUM(C6:C8)</f>
        <v>102555989.71999998</v>
      </c>
      <c r="D9" s="17">
        <f>SUM(D6:D8)</f>
        <v>21761798.16000001</v>
      </c>
    </row>
    <row r="10" spans="1:4" ht="12.75">
      <c r="A10" s="1"/>
      <c r="B10" s="5"/>
      <c r="C10" s="20"/>
      <c r="D10" s="20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5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43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43676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33.75">
      <c r="A7" s="12" t="s">
        <v>46</v>
      </c>
      <c r="B7" s="7">
        <v>648954.75</v>
      </c>
      <c r="C7" s="7">
        <v>622187.61</v>
      </c>
      <c r="D7" s="8">
        <f>B7-C7</f>
        <v>26767.140000000014</v>
      </c>
    </row>
    <row r="8" spans="1:5" ht="56.25">
      <c r="A8" s="12" t="s">
        <v>45</v>
      </c>
      <c r="B8" s="7">
        <v>150000</v>
      </c>
      <c r="C8" s="7">
        <v>150000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803470.75</v>
      </c>
      <c r="C9" s="3">
        <f>SUM(C6:C8)</f>
        <v>776703.61</v>
      </c>
      <c r="D9" s="3">
        <f>SUM(D6:D8)</f>
        <v>26767.140000000014</v>
      </c>
    </row>
    <row r="10" spans="1:4" ht="12.75">
      <c r="A10" s="1"/>
      <c r="B10" s="5"/>
      <c r="C10" s="20"/>
      <c r="D10" s="20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4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41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28">
        <v>43676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v>200000</v>
      </c>
      <c r="C6" s="7">
        <v>190000</v>
      </c>
      <c r="D6" s="8">
        <f>B6-C6</f>
        <v>10000</v>
      </c>
      <c r="E6" s="2"/>
    </row>
    <row r="7" spans="1:4" ht="17.25" customHeight="1">
      <c r="A7" s="4" t="s">
        <v>4</v>
      </c>
      <c r="B7" s="3">
        <f>SUM(B6:B6)</f>
        <v>200000</v>
      </c>
      <c r="C7" s="3">
        <f>SUM(C6:C6)</f>
        <v>190000</v>
      </c>
      <c r="D7" s="3">
        <f>SUM(D6:D6)</f>
        <v>10000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38</v>
      </c>
      <c r="B1" s="27"/>
      <c r="C1" s="27"/>
      <c r="D1" s="27"/>
    </row>
    <row r="2" spans="1:4" ht="29.25" customHeight="1">
      <c r="A2" s="30" t="s">
        <v>39</v>
      </c>
      <c r="B2" s="30"/>
      <c r="C2" s="30"/>
      <c r="D2" s="30"/>
    </row>
    <row r="3" spans="1:5" ht="26.25" customHeight="1">
      <c r="A3" s="28">
        <v>43676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56.25">
      <c r="A6" s="12" t="s">
        <v>47</v>
      </c>
      <c r="B6" s="7">
        <v>169570</v>
      </c>
      <c r="C6" s="7">
        <v>169570</v>
      </c>
      <c r="D6" s="8">
        <f>B6-C6</f>
        <v>0</v>
      </c>
    </row>
    <row r="7" spans="1:5" ht="33.75">
      <c r="A7" s="12" t="s">
        <v>40</v>
      </c>
      <c r="B7" s="7">
        <f>145450+435700</f>
        <v>581150</v>
      </c>
      <c r="C7" s="7">
        <v>479955.65</v>
      </c>
      <c r="D7" s="8">
        <f>B7-C7</f>
        <v>101194.34999999998</v>
      </c>
      <c r="E7" s="2"/>
    </row>
    <row r="8" spans="1:4" ht="17.25" customHeight="1">
      <c r="A8" s="4" t="s">
        <v>4</v>
      </c>
      <c r="B8" s="3">
        <f>SUM(B7:B7)</f>
        <v>581150</v>
      </c>
      <c r="C8" s="3">
        <f>SUM(C7:C7)</f>
        <v>479955.65</v>
      </c>
      <c r="D8" s="3">
        <f>SUM(D6:D7)</f>
        <v>101194.34999999998</v>
      </c>
    </row>
    <row r="9" spans="1:4" ht="12.75">
      <c r="A9" s="1"/>
      <c r="B9" s="5"/>
      <c r="C9" s="20"/>
      <c r="D9" s="20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13</v>
      </c>
      <c r="B1" s="27"/>
      <c r="C1" s="27"/>
      <c r="D1" s="27"/>
    </row>
    <row r="2" spans="1:4" ht="29.25" customHeight="1">
      <c r="A2" s="30" t="s">
        <v>14</v>
      </c>
      <c r="B2" s="30"/>
      <c r="C2" s="30"/>
      <c r="D2" s="30"/>
    </row>
    <row r="3" spans="1:5" ht="26.25" customHeight="1">
      <c r="A3" s="28">
        <v>43676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395000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395000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15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28">
        <v>43676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6"/>
  <dimension ref="A1:E23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48</v>
      </c>
      <c r="B1" s="27"/>
      <c r="C1" s="27"/>
      <c r="D1" s="27"/>
    </row>
    <row r="2" spans="1:4" ht="29.25" customHeight="1">
      <c r="A2" s="30" t="s">
        <v>49</v>
      </c>
      <c r="B2" s="30"/>
      <c r="C2" s="30"/>
      <c r="D2" s="30"/>
    </row>
    <row r="3" spans="1:5" ht="26.25" customHeight="1">
      <c r="A3" s="28">
        <v>43676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2" t="s">
        <v>50</v>
      </c>
      <c r="B6" s="7">
        <v>4287086</v>
      </c>
      <c r="C6" s="7">
        <v>4287085.38</v>
      </c>
      <c r="D6" s="8">
        <f aca="true" t="shared" si="0" ref="D6:D14">B6-C6</f>
        <v>0.6200000001117587</v>
      </c>
    </row>
    <row r="7" spans="1:4" ht="33.75">
      <c r="A7" s="12" t="s">
        <v>51</v>
      </c>
      <c r="B7" s="7">
        <v>12000000</v>
      </c>
      <c r="C7" s="7">
        <v>2485811.55</v>
      </c>
      <c r="D7" s="8">
        <f t="shared" si="0"/>
        <v>9514188.45</v>
      </c>
    </row>
    <row r="8" spans="1:4" ht="33.75">
      <c r="A8" s="12" t="s">
        <v>52</v>
      </c>
      <c r="B8" s="7">
        <v>1612482</v>
      </c>
      <c r="C8" s="7">
        <v>1563582.94</v>
      </c>
      <c r="D8" s="8">
        <f t="shared" si="0"/>
        <v>48899.060000000056</v>
      </c>
    </row>
    <row r="9" spans="1:4" ht="67.5">
      <c r="A9" s="12" t="s">
        <v>53</v>
      </c>
      <c r="B9" s="7">
        <v>4500000</v>
      </c>
      <c r="C9" s="7">
        <v>0</v>
      </c>
      <c r="D9" s="8">
        <f t="shared" si="0"/>
        <v>4500000</v>
      </c>
    </row>
    <row r="10" spans="1:4" ht="78.75">
      <c r="A10" s="12" t="s">
        <v>54</v>
      </c>
      <c r="B10" s="7">
        <v>4306109</v>
      </c>
      <c r="C10" s="7">
        <v>0</v>
      </c>
      <c r="D10" s="8">
        <f t="shared" si="0"/>
        <v>4306109</v>
      </c>
    </row>
    <row r="11" spans="1:4" ht="12.75">
      <c r="A11" s="12"/>
      <c r="B11" s="7"/>
      <c r="C11" s="7">
        <v>0</v>
      </c>
      <c r="D11" s="8">
        <f t="shared" si="0"/>
        <v>0</v>
      </c>
    </row>
    <row r="12" spans="1:4" ht="12.75">
      <c r="A12" s="12"/>
      <c r="B12" s="7"/>
      <c r="C12" s="7">
        <v>0</v>
      </c>
      <c r="D12" s="8">
        <f t="shared" si="0"/>
        <v>0</v>
      </c>
    </row>
    <row r="13" spans="1:4" ht="12.75">
      <c r="A13" s="12"/>
      <c r="B13" s="7"/>
      <c r="C13" s="7">
        <v>0</v>
      </c>
      <c r="D13" s="8">
        <f t="shared" si="0"/>
        <v>0</v>
      </c>
    </row>
    <row r="14" spans="1:4" ht="12.75">
      <c r="A14" s="12"/>
      <c r="B14" s="7"/>
      <c r="C14" s="7">
        <v>0</v>
      </c>
      <c r="D14" s="8">
        <f t="shared" si="0"/>
        <v>0</v>
      </c>
    </row>
    <row r="15" spans="1:5" ht="12.75">
      <c r="A15" s="12"/>
      <c r="B15" s="7"/>
      <c r="C15" s="7"/>
      <c r="D15" s="8"/>
      <c r="E15" s="2"/>
    </row>
    <row r="16" spans="1:4" ht="17.25" customHeight="1">
      <c r="A16" s="4" t="s">
        <v>4</v>
      </c>
      <c r="B16" s="3">
        <f>SUM(B6:B15)</f>
        <v>26705677</v>
      </c>
      <c r="C16" s="3">
        <f>SUM(C6:C15)</f>
        <v>8336479.869999999</v>
      </c>
      <c r="D16" s="3">
        <f>B16-C16</f>
        <v>18369197.130000003</v>
      </c>
    </row>
    <row r="17" spans="1:4" ht="12.75">
      <c r="A17" s="1"/>
      <c r="B17" s="5"/>
      <c r="C17" s="20"/>
      <c r="D17" s="20"/>
    </row>
    <row r="19" spans="1:2" ht="12.75">
      <c r="A19" s="1"/>
      <c r="B19" s="11"/>
    </row>
    <row r="20" spans="1:2" ht="12.75">
      <c r="A20" s="1"/>
      <c r="B20" s="11"/>
    </row>
    <row r="21" spans="1:2" ht="12.75">
      <c r="A21" s="1"/>
      <c r="B21" s="11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2019-01-14T06:22:10Z</cp:lastPrinted>
  <dcterms:created xsi:type="dcterms:W3CDTF">2005-08-03T12:55:28Z</dcterms:created>
  <dcterms:modified xsi:type="dcterms:W3CDTF">2019-07-30T07:14:11Z</dcterms:modified>
  <cp:category/>
  <cp:version/>
  <cp:contentType/>
  <cp:contentStatus/>
</cp:coreProperties>
</file>